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1 год зимний  летний  период" sheetId="2" r:id="rId1"/>
  </sheets>
  <calcPr calcId="152511"/>
</workbook>
</file>

<file path=xl/calcChain.xml><?xml version="1.0" encoding="utf-8"?>
<calcChain xmlns="http://schemas.openxmlformats.org/spreadsheetml/2006/main">
  <c r="D29" i="2" l="1"/>
  <c r="D25" i="2"/>
  <c r="D15" i="2" l="1"/>
  <c r="F15" i="2" s="1"/>
  <c r="F18" i="2" s="1"/>
  <c r="F14" i="2"/>
  <c r="F19" i="2" l="1"/>
  <c r="F20" i="2" s="1"/>
  <c r="F5" i="2"/>
  <c r="D6" i="2"/>
  <c r="F6" i="2" s="1"/>
  <c r="F8" i="2"/>
  <c r="F7" i="2"/>
  <c r="F21" i="2" l="1"/>
  <c r="F10" i="2"/>
  <c r="F11" i="2" s="1"/>
  <c r="F12" i="2" s="1"/>
</calcChain>
</file>

<file path=xl/sharedStrings.xml><?xml version="1.0" encoding="utf-8"?>
<sst xmlns="http://schemas.openxmlformats.org/spreadsheetml/2006/main" count="37" uniqueCount="26">
  <si>
    <t>Наименование</t>
  </si>
  <si>
    <t>Ед. измерения</t>
  </si>
  <si>
    <t>Цена</t>
  </si>
  <si>
    <t>Себестоимость услуги</t>
  </si>
  <si>
    <t>Аренда транспорта (погрузчик фронтальный колесный  XG)</t>
  </si>
  <si>
    <t>Аренда транспорта (самосвал)</t>
  </si>
  <si>
    <t>час.</t>
  </si>
  <si>
    <t>№ п/п</t>
  </si>
  <si>
    <t>мес.</t>
  </si>
  <si>
    <t>Материалы для работы (лопаты, веник, скребок)</t>
  </si>
  <si>
    <t>Рентабельность 15%</t>
  </si>
  <si>
    <t>Всего затрат:</t>
  </si>
  <si>
    <t>ИТОГО</t>
  </si>
  <si>
    <t>Кол-во мес</t>
  </si>
  <si>
    <t>Отчисления 30,2%</t>
  </si>
  <si>
    <t>Материалы для работы (совковая лопата, веник)</t>
  </si>
  <si>
    <t>Дезинфицирующие средства</t>
  </si>
  <si>
    <t>ВСЕГО</t>
  </si>
  <si>
    <t>Кол-во контейнеров (шт)</t>
  </si>
  <si>
    <t>Кол-во месяцев обслуживания (зимний период с января по май, ноябрь, декабрь)</t>
  </si>
  <si>
    <t>Кол-во месяцев обслуживания (летний период с июня по октябрь)</t>
  </si>
  <si>
    <t>Стоимость обслуживания 1 контейнера, руб.</t>
  </si>
  <si>
    <t xml:space="preserve">             Приложение 1 к Постановлению от 05.02.2021г №17п</t>
  </si>
  <si>
    <t>Оплата труда (0,3 ставки) (12792*2,6%*30%)</t>
  </si>
  <si>
    <t>Зимний период</t>
  </si>
  <si>
    <t xml:space="preserve">                                                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</si>
</sst>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/>
    <xf numFmtId="43" fontId="0" fillId="0" borderId="0" xfId="0" applyNumberFormat="1"/>
    <xf numFmtId="0" fontId="0" fillId="0" borderId="1" xfId="0" applyBorder="1" applyAlignment="1">
      <alignment vertical="center"/>
    </xf>
    <xf numFmtId="0" fontId="1" fillId="0" borderId="0" xfId="0" applyFont="1" applyAlignment="1">
      <alignment wrapText="1"/>
    </xf>
    <xf numFmtId="43" fontId="1" fillId="0" borderId="0" xfId="0" applyNumberFormat="1" applyFont="1"/>
    <xf numFmtId="0" fontId="1" fillId="0" borderId="0" xfId="0" applyFont="1" applyBorder="1"/>
    <xf numFmtId="0" fontId="0" fillId="0" borderId="0" xfId="0" applyBorder="1"/>
    <xf numFmtId="43" fontId="1" fillId="0" borderId="0" xfId="0" applyNumberFormat="1" applyFont="1" applyBorder="1"/>
    <xf numFmtId="0" fontId="1" fillId="0" borderId="1" xfId="0" applyFont="1" applyBorder="1"/>
    <xf numFmtId="43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Fill="1"/>
    <xf numFmtId="43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A10" workbookViewId="0">
      <selection activeCell="F27" sqref="F27"/>
    </sheetView>
  </sheetViews>
  <sheetFormatPr defaultRowHeight="14.4" x14ac:dyDescent="0.3"/>
  <cols>
    <col min="1" max="1" width="7.33203125" customWidth="1"/>
    <col min="2" max="2" width="60.33203125" customWidth="1"/>
    <col min="3" max="3" width="15.6640625" customWidth="1"/>
    <col min="4" max="5" width="12.109375" customWidth="1"/>
    <col min="6" max="6" width="28.44140625" customWidth="1"/>
    <col min="8" max="8" width="13.109375" customWidth="1"/>
  </cols>
  <sheetData>
    <row r="1" spans="1:8" x14ac:dyDescent="0.3">
      <c r="D1" s="23" t="s">
        <v>22</v>
      </c>
      <c r="E1" s="23"/>
      <c r="F1" s="23"/>
    </row>
    <row r="2" spans="1:8" x14ac:dyDescent="0.3">
      <c r="D2" s="24"/>
      <c r="E2" s="24"/>
      <c r="F2" s="24"/>
    </row>
    <row r="3" spans="1:8" ht="28.5" customHeight="1" x14ac:dyDescent="0.3">
      <c r="A3" s="4" t="s">
        <v>7</v>
      </c>
      <c r="B3" s="2" t="s">
        <v>0</v>
      </c>
      <c r="C3" s="2" t="s">
        <v>1</v>
      </c>
      <c r="D3" s="2" t="s">
        <v>2</v>
      </c>
      <c r="E3" s="2" t="s">
        <v>13</v>
      </c>
      <c r="F3" s="2" t="s">
        <v>3</v>
      </c>
    </row>
    <row r="4" spans="1:8" ht="28.5" customHeight="1" x14ac:dyDescent="0.3">
      <c r="A4" s="4"/>
      <c r="B4" s="18" t="s">
        <v>24</v>
      </c>
      <c r="C4" s="2"/>
      <c r="D4" s="2"/>
      <c r="E4" s="2"/>
      <c r="F4" s="2"/>
    </row>
    <row r="5" spans="1:8" ht="16.5" customHeight="1" x14ac:dyDescent="0.3">
      <c r="A5" s="10">
        <v>1</v>
      </c>
      <c r="B5" s="10" t="s">
        <v>23</v>
      </c>
      <c r="C5" s="1" t="s">
        <v>8</v>
      </c>
      <c r="D5" s="3">
        <v>9977.76</v>
      </c>
      <c r="E5" s="1">
        <v>7</v>
      </c>
      <c r="F5" s="5">
        <f>D5*E5</f>
        <v>69844.320000000007</v>
      </c>
      <c r="G5" s="25"/>
      <c r="H5" s="26"/>
    </row>
    <row r="6" spans="1:8" x14ac:dyDescent="0.3">
      <c r="A6" s="10">
        <v>2</v>
      </c>
      <c r="B6" s="10" t="s">
        <v>14</v>
      </c>
      <c r="C6" s="1" t="s">
        <v>8</v>
      </c>
      <c r="D6" s="3">
        <f>D5*30.2%</f>
        <v>3013.28352</v>
      </c>
      <c r="E6" s="1">
        <v>7</v>
      </c>
      <c r="F6" s="5">
        <f>D6*E6</f>
        <v>21092.984639999999</v>
      </c>
    </row>
    <row r="7" spans="1:8" x14ac:dyDescent="0.3">
      <c r="A7" s="10">
        <v>3</v>
      </c>
      <c r="B7" s="10" t="s">
        <v>4</v>
      </c>
      <c r="C7" s="1" t="s">
        <v>6</v>
      </c>
      <c r="D7" s="3">
        <v>5235.3999999999996</v>
      </c>
      <c r="E7" s="1">
        <v>2</v>
      </c>
      <c r="F7" s="5">
        <f>D7*E7</f>
        <v>10470.799999999999</v>
      </c>
    </row>
    <row r="8" spans="1:8" x14ac:dyDescent="0.3">
      <c r="A8" s="10">
        <v>4</v>
      </c>
      <c r="B8" s="10" t="s">
        <v>5</v>
      </c>
      <c r="C8" s="1" t="s">
        <v>6</v>
      </c>
      <c r="D8" s="3">
        <v>5223.5</v>
      </c>
      <c r="E8" s="1">
        <v>1</v>
      </c>
      <c r="F8" s="5">
        <f>D8*E8</f>
        <v>5223.5</v>
      </c>
    </row>
    <row r="9" spans="1:8" x14ac:dyDescent="0.3">
      <c r="A9" s="10">
        <v>5</v>
      </c>
      <c r="B9" s="10" t="s">
        <v>9</v>
      </c>
      <c r="C9" s="1"/>
      <c r="D9" s="1"/>
      <c r="E9" s="1"/>
      <c r="F9" s="6">
        <v>5000</v>
      </c>
    </row>
    <row r="10" spans="1:8" x14ac:dyDescent="0.3">
      <c r="A10" s="10">
        <v>6</v>
      </c>
      <c r="B10" s="21" t="s">
        <v>11</v>
      </c>
      <c r="C10" s="1"/>
      <c r="D10" s="1"/>
      <c r="E10" s="1"/>
      <c r="F10" s="17">
        <f>SUM(F5:F9)</f>
        <v>111631.60464000001</v>
      </c>
    </row>
    <row r="11" spans="1:8" x14ac:dyDescent="0.3">
      <c r="A11" s="10">
        <v>7</v>
      </c>
      <c r="B11" s="10" t="s">
        <v>10</v>
      </c>
      <c r="C11" s="1"/>
      <c r="D11" s="1"/>
      <c r="E11" s="1"/>
      <c r="F11" s="3">
        <f>F10*15%</f>
        <v>16744.740696000001</v>
      </c>
    </row>
    <row r="12" spans="1:8" x14ac:dyDescent="0.3">
      <c r="A12" s="10">
        <v>8</v>
      </c>
      <c r="B12" s="16" t="s">
        <v>12</v>
      </c>
      <c r="C12" s="1"/>
      <c r="D12" s="1"/>
      <c r="E12" s="1"/>
      <c r="F12" s="17">
        <f>F10+F11</f>
        <v>128376.345336</v>
      </c>
    </row>
    <row r="13" spans="1:8" x14ac:dyDescent="0.3">
      <c r="A13" s="10"/>
      <c r="B13" s="16" t="s">
        <v>25</v>
      </c>
      <c r="C13" s="1"/>
      <c r="D13" s="1"/>
      <c r="E13" s="1"/>
      <c r="F13" s="17"/>
    </row>
    <row r="14" spans="1:8" x14ac:dyDescent="0.3">
      <c r="A14" s="10">
        <v>9</v>
      </c>
      <c r="B14" s="10" t="s">
        <v>23</v>
      </c>
      <c r="C14" s="1" t="s">
        <v>8</v>
      </c>
      <c r="D14" s="3">
        <v>9977.76</v>
      </c>
      <c r="E14" s="1">
        <v>5</v>
      </c>
      <c r="F14" s="5">
        <f>D14*E14</f>
        <v>49888.800000000003</v>
      </c>
    </row>
    <row r="15" spans="1:8" x14ac:dyDescent="0.3">
      <c r="A15" s="10">
        <v>10</v>
      </c>
      <c r="B15" s="1" t="s">
        <v>14</v>
      </c>
      <c r="C15" s="1" t="s">
        <v>8</v>
      </c>
      <c r="D15" s="3">
        <f>D14*30.2%</f>
        <v>3013.28352</v>
      </c>
      <c r="E15" s="1">
        <v>5</v>
      </c>
      <c r="F15" s="5">
        <f>D15*E15</f>
        <v>15066.417600000001</v>
      </c>
    </row>
    <row r="16" spans="1:8" x14ac:dyDescent="0.3">
      <c r="A16" s="10">
        <v>11</v>
      </c>
      <c r="B16" s="1" t="s">
        <v>16</v>
      </c>
      <c r="C16" s="1"/>
      <c r="D16" s="3"/>
      <c r="E16" s="1"/>
      <c r="F16" s="5">
        <v>53500</v>
      </c>
    </row>
    <row r="17" spans="1:6" x14ac:dyDescent="0.3">
      <c r="A17" s="10">
        <v>12</v>
      </c>
      <c r="B17" s="1" t="s">
        <v>15</v>
      </c>
      <c r="C17" s="1"/>
      <c r="D17" s="1"/>
      <c r="E17" s="1"/>
      <c r="F17" s="6">
        <v>3000</v>
      </c>
    </row>
    <row r="18" spans="1:6" x14ac:dyDescent="0.3">
      <c r="A18" s="10">
        <v>13</v>
      </c>
      <c r="B18" s="16" t="s">
        <v>11</v>
      </c>
      <c r="C18" s="1"/>
      <c r="D18" s="1"/>
      <c r="E18" s="1"/>
      <c r="F18" s="17">
        <f>SUM(F14:F17)</f>
        <v>121455.2176</v>
      </c>
    </row>
    <row r="19" spans="1:6" x14ac:dyDescent="0.3">
      <c r="A19" s="10">
        <v>14</v>
      </c>
      <c r="B19" s="1" t="s">
        <v>10</v>
      </c>
      <c r="C19" s="1"/>
      <c r="D19" s="1"/>
      <c r="E19" s="1"/>
      <c r="F19" s="3">
        <f>F18*15%</f>
        <v>18218.282640000001</v>
      </c>
    </row>
    <row r="20" spans="1:6" x14ac:dyDescent="0.3">
      <c r="A20" s="1">
        <v>15</v>
      </c>
      <c r="B20" s="16" t="s">
        <v>12</v>
      </c>
      <c r="C20" s="1"/>
      <c r="D20" s="1"/>
      <c r="E20" s="1"/>
      <c r="F20" s="17">
        <f>F18+F19</f>
        <v>139673.50023999999</v>
      </c>
    </row>
    <row r="21" spans="1:6" x14ac:dyDescent="0.3">
      <c r="A21" s="22">
        <v>16</v>
      </c>
      <c r="B21" s="16" t="s">
        <v>17</v>
      </c>
      <c r="C21" s="1"/>
      <c r="D21" s="1"/>
      <c r="E21" s="1"/>
      <c r="F21" s="17">
        <f>F12+F20</f>
        <v>268049.84557599999</v>
      </c>
    </row>
    <row r="22" spans="1:6" x14ac:dyDescent="0.3">
      <c r="A22" s="14"/>
      <c r="B22" s="13"/>
      <c r="C22" s="14"/>
      <c r="D22" s="14"/>
      <c r="E22" s="14"/>
      <c r="F22" s="15"/>
    </row>
    <row r="23" spans="1:6" x14ac:dyDescent="0.3">
      <c r="B23" s="7" t="s">
        <v>18</v>
      </c>
      <c r="C23">
        <v>34</v>
      </c>
    </row>
    <row r="24" spans="1:6" ht="28.8" x14ac:dyDescent="0.3">
      <c r="B24" s="11" t="s">
        <v>19</v>
      </c>
      <c r="C24">
        <v>7</v>
      </c>
    </row>
    <row r="25" spans="1:6" x14ac:dyDescent="0.3">
      <c r="B25" s="7" t="s">
        <v>21</v>
      </c>
      <c r="D25" s="12">
        <f>F12/C24/C23</f>
        <v>539.39640897478989</v>
      </c>
    </row>
    <row r="26" spans="1:6" x14ac:dyDescent="0.3">
      <c r="E26" s="9"/>
    </row>
    <row r="27" spans="1:6" x14ac:dyDescent="0.3">
      <c r="B27" s="7" t="s">
        <v>18</v>
      </c>
      <c r="C27">
        <v>34</v>
      </c>
    </row>
    <row r="28" spans="1:6" x14ac:dyDescent="0.3">
      <c r="B28" s="8" t="s">
        <v>20</v>
      </c>
      <c r="C28">
        <v>5</v>
      </c>
      <c r="E28" s="19"/>
      <c r="F28" s="20"/>
    </row>
    <row r="29" spans="1:6" x14ac:dyDescent="0.3">
      <c r="B29" s="7" t="s">
        <v>21</v>
      </c>
      <c r="D29" s="12">
        <f>F20/C27/C28</f>
        <v>821.60882494117652</v>
      </c>
    </row>
  </sheetData>
  <mergeCells count="2">
    <mergeCell ref="D1:F2"/>
    <mergeCell ref="G5:H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 зимний  летний  период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2021-02-24T07:06:49Z</dcterms:modified>
</cp:coreProperties>
</file>